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activeTab="0"/>
  </bookViews>
  <sheets>
    <sheet name="детские са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<sst xmlns="http://schemas.openxmlformats.org/spreadsheetml/2006/main" count="57" uniqueCount="54">
  <si>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наименование расходов</t>
  </si>
  <si>
    <t>КЦСР</t>
  </si>
  <si>
    <t>КВР</t>
  </si>
  <si>
    <t xml:space="preserve">                     </t>
  </si>
  <si>
    <t xml:space="preserve">                   </t>
  </si>
  <si>
    <t>ВСЕГО</t>
  </si>
  <si>
    <t>I</t>
  </si>
  <si>
    <t>II</t>
  </si>
  <si>
    <t>III</t>
  </si>
  <si>
    <t>IV</t>
  </si>
  <si>
    <t>Зароботная плата  обр обл</t>
  </si>
  <si>
    <t>Начисление на оплату труда обр обл</t>
  </si>
  <si>
    <t>Услуги связи</t>
  </si>
  <si>
    <t>Коммунальные услуги</t>
  </si>
  <si>
    <t>оплата отопления, з/пл кочегарам,опер</t>
  </si>
  <si>
    <t>оплата потребления газа</t>
  </si>
  <si>
    <t>оплата потребления эл. энергии</t>
  </si>
  <si>
    <t>оплата водоснабжения</t>
  </si>
  <si>
    <t>Услуги по содержанию имущества</t>
  </si>
  <si>
    <t>дез. работы</t>
  </si>
  <si>
    <t xml:space="preserve">тех. обслуживание по газу      </t>
  </si>
  <si>
    <t>обслуживание пожарной сигнализацией</t>
  </si>
  <si>
    <t>поверка газового оборудования</t>
  </si>
  <si>
    <t>обслуживание за очистку воды</t>
  </si>
  <si>
    <t>обслуживание узла учета тепл. энергии</t>
  </si>
  <si>
    <t>Прочие услуги</t>
  </si>
  <si>
    <t>Увеличение стоимости осн. средств</t>
  </si>
  <si>
    <t>Увеличение стоимости материал. зап.</t>
  </si>
  <si>
    <t>ИТОГО  РАСХОДОВ</t>
  </si>
  <si>
    <t>областная субвенция</t>
  </si>
  <si>
    <t>местный бюджет</t>
  </si>
  <si>
    <t>всего</t>
  </si>
  <si>
    <t>итого муниципальное задание</t>
  </si>
  <si>
    <t>косгу</t>
  </si>
  <si>
    <t>обслуживание маниторинг стрелец</t>
  </si>
  <si>
    <t xml:space="preserve">Прочие услуги </t>
  </si>
  <si>
    <t>итого на иные цели</t>
  </si>
  <si>
    <t>тревожная кнопка</t>
  </si>
  <si>
    <t>мед.осмотр</t>
  </si>
  <si>
    <t>обслуживание охранной кнопки</t>
  </si>
  <si>
    <t>МБОУ детский сад №5</t>
  </si>
  <si>
    <t>Оплата котельно-печного топлива</t>
  </si>
  <si>
    <t>Зароботная плата 824</t>
  </si>
  <si>
    <t>Начисление на оплату труда 824</t>
  </si>
  <si>
    <t>Зароботная плата  мест. бюджет</t>
  </si>
  <si>
    <t>Начисление на оплату труда мест. бюдж</t>
  </si>
  <si>
    <t>Прочие расходы (налоги)851</t>
  </si>
  <si>
    <t>Прочие расходы (налоги)853</t>
  </si>
  <si>
    <t>вывоз ТБО</t>
  </si>
  <si>
    <t>пультовая охрана объекта</t>
  </si>
  <si>
    <t>ТО систем сигнализации</t>
  </si>
  <si>
    <t>Противопожарные мероприятия (дымоходы)</t>
  </si>
  <si>
    <t xml:space="preserve">            УТВЕРЖДЕНО 2020 г.</t>
  </si>
  <si>
    <t>обучение операторов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</si>
</sst>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000000"/>
    <numFmt numFmtId="174" formatCode="00000000"/>
    <numFmt numFmtId="175" formatCode="0.000"/>
    <numFmt numFmtId="176" formatCode="0.0000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0"/>
    </font>
    <font>
      <b/>
      <sz val="11"/>
      <color indexed="8"/>
      <name val="Calibri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medium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medium"/>
      <top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>
        <color indexed="8"/>
      </top>
      <bottom style="medium"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>
        <color indexed="8"/>
      </bottom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>
        <color indexed="8"/>
      </top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>
        <color indexed="63"/>
      </right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thin">
        <color indexed="8"/>
      </bottom>
    </border>
    <border>
      <left>
        <color indexed="63"/>
      </left>
      <right/>
      <top style="thin"/>
      <bottom style="thin"/>
    </border>
    <border>
      <left/>
      <right/>
      <top style="thin">
        <color indexed="8"/>
      </top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 style="thin">
        <color indexed="8"/>
      </top>
      <bottom/>
    </border>
    <border>
      <left style="medium"/>
      <right>
        <color indexed="63"/>
      </right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/>
      <right/>
      <top>
        <color indexed="63"/>
      </top>
      <bottom style="thin"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5" fillId="0" borderId="15" xfId="52" applyFont="1" applyBorder="1" applyAlignment="1">
      <alignment horizontal="center"/>
      <protection/>
    </xf>
    <xf numFmtId="0" fontId="5" fillId="0" borderId="15" xfId="52" applyFont="1" applyBorder="1" applyAlignment="1">
      <alignment/>
      <protection/>
    </xf>
    <xf numFmtId="2" fontId="3" fillId="0" borderId="0" xfId="52" applyNumberFormat="1" applyFont="1">
      <alignment/>
      <protection/>
    </xf>
    <xf numFmtId="172" fontId="6" fillId="0" borderId="16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172" fontId="2" fillId="0" borderId="18" xfId="52" applyNumberFormat="1" applyFont="1" applyBorder="1" applyAlignment="1">
      <alignment horizontal="center"/>
      <protection/>
    </xf>
    <xf numFmtId="172" fontId="2" fillId="0" borderId="19" xfId="52" applyNumberFormat="1" applyFont="1" applyBorder="1" applyAlignment="1">
      <alignment horizontal="center"/>
      <protection/>
    </xf>
    <xf numFmtId="172" fontId="2" fillId="0" borderId="20" xfId="52" applyNumberFormat="1" applyFont="1" applyBorder="1" applyAlignment="1">
      <alignment horizontal="center"/>
      <protection/>
    </xf>
    <xf numFmtId="2" fontId="5" fillId="0" borderId="21" xfId="52" applyNumberFormat="1" applyFont="1" applyBorder="1" applyAlignment="1">
      <alignment horizontal="center"/>
      <protection/>
    </xf>
    <xf numFmtId="2" fontId="5" fillId="0" borderId="22" xfId="52" applyNumberFormat="1" applyFont="1" applyBorder="1" applyAlignment="1">
      <alignment horizontal="center"/>
      <protection/>
    </xf>
    <xf numFmtId="2" fontId="6" fillId="0" borderId="23" xfId="52" applyNumberFormat="1" applyFont="1" applyBorder="1" applyAlignment="1">
      <alignment horizontal="right"/>
      <protection/>
    </xf>
    <xf numFmtId="2" fontId="2" fillId="0" borderId="24" xfId="52" applyNumberFormat="1" applyFont="1" applyBorder="1" applyAlignment="1">
      <alignment horizontal="right"/>
      <protection/>
    </xf>
    <xf numFmtId="2" fontId="6" fillId="0" borderId="25" xfId="52" applyNumberFormat="1" applyFont="1" applyBorder="1" applyAlignment="1">
      <alignment horizontal="right"/>
      <protection/>
    </xf>
    <xf numFmtId="2" fontId="2" fillId="0" borderId="26" xfId="52" applyNumberFormat="1" applyFont="1" applyBorder="1" applyAlignment="1">
      <alignment horizontal="right"/>
      <protection/>
    </xf>
    <xf numFmtId="2" fontId="2" fillId="0" borderId="27" xfId="52" applyNumberFormat="1" applyFont="1" applyBorder="1" applyAlignment="1">
      <alignment horizontal="right"/>
      <protection/>
    </xf>
    <xf numFmtId="2" fontId="2" fillId="0" borderId="28" xfId="52" applyNumberFormat="1" applyFont="1" applyBorder="1" applyAlignment="1">
      <alignment horizontal="right"/>
      <protection/>
    </xf>
    <xf numFmtId="2" fontId="2" fillId="0" borderId="29" xfId="52" applyNumberFormat="1" applyFont="1" applyBorder="1" applyAlignment="1">
      <alignment horizontal="right"/>
      <protection/>
    </xf>
    <xf numFmtId="2" fontId="2" fillId="0" borderId="30" xfId="52" applyNumberFormat="1" applyFont="1" applyBorder="1" applyAlignment="1">
      <alignment horizontal="right"/>
      <protection/>
    </xf>
    <xf numFmtId="2" fontId="6" fillId="0" borderId="25" xfId="52" applyNumberFormat="1" applyFont="1" applyBorder="1" applyAlignment="1">
      <alignment horizontal="right"/>
      <protection/>
    </xf>
    <xf numFmtId="2" fontId="6" fillId="0" borderId="17" xfId="52" applyNumberFormat="1" applyFont="1" applyBorder="1" applyAlignment="1">
      <alignment horizontal="right"/>
      <protection/>
    </xf>
    <xf numFmtId="2" fontId="2" fillId="0" borderId="31" xfId="52" applyNumberFormat="1" applyFont="1" applyBorder="1" applyAlignment="1">
      <alignment horizontal="right"/>
      <protection/>
    </xf>
    <xf numFmtId="2" fontId="2" fillId="0" borderId="32" xfId="52" applyNumberFormat="1" applyFont="1" applyBorder="1" applyAlignment="1">
      <alignment horizontal="right"/>
      <protection/>
    </xf>
    <xf numFmtId="0" fontId="5" fillId="0" borderId="33" xfId="52" applyFont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 applyAlignment="1">
      <alignment horizontal="center"/>
      <protection/>
    </xf>
    <xf numFmtId="0" fontId="2" fillId="32" borderId="37" xfId="52" applyFont="1" applyFill="1" applyBorder="1">
      <alignment/>
      <protection/>
    </xf>
    <xf numFmtId="2" fontId="6" fillId="0" borderId="38" xfId="52" applyNumberFormat="1" applyFont="1" applyBorder="1" applyAlignment="1">
      <alignment horizontal="right"/>
      <protection/>
    </xf>
    <xf numFmtId="2" fontId="2" fillId="0" borderId="39" xfId="52" applyNumberFormat="1" applyFont="1" applyBorder="1" applyAlignment="1">
      <alignment horizontal="right"/>
      <protection/>
    </xf>
    <xf numFmtId="2" fontId="2" fillId="0" borderId="40" xfId="52" applyNumberFormat="1" applyFont="1" applyBorder="1" applyAlignment="1">
      <alignment horizontal="right"/>
      <protection/>
    </xf>
    <xf numFmtId="2" fontId="6" fillId="0" borderId="17" xfId="52" applyNumberFormat="1" applyFont="1" applyBorder="1" applyAlignment="1">
      <alignment horizontal="right"/>
      <protection/>
    </xf>
    <xf numFmtId="2" fontId="6" fillId="0" borderId="41" xfId="52" applyNumberFormat="1" applyFont="1" applyBorder="1" applyAlignment="1">
      <alignment horizontal="right"/>
      <protection/>
    </xf>
    <xf numFmtId="2" fontId="6" fillId="0" borderId="42" xfId="52" applyNumberFormat="1" applyFont="1" applyBorder="1" applyAlignment="1">
      <alignment horizontal="right"/>
      <protection/>
    </xf>
    <xf numFmtId="2" fontId="2" fillId="0" borderId="43" xfId="52" applyNumberFormat="1" applyFont="1" applyBorder="1" applyAlignment="1">
      <alignment horizontal="right"/>
      <protection/>
    </xf>
    <xf numFmtId="2" fontId="2" fillId="0" borderId="44" xfId="52" applyNumberFormat="1" applyFont="1" applyBorder="1" applyAlignment="1">
      <alignment horizontal="right"/>
      <protection/>
    </xf>
    <xf numFmtId="2" fontId="2" fillId="0" borderId="45" xfId="52" applyNumberFormat="1" applyFont="1" applyBorder="1" applyAlignment="1">
      <alignment horizontal="right"/>
      <protection/>
    </xf>
    <xf numFmtId="172" fontId="2" fillId="0" borderId="46" xfId="52" applyNumberFormat="1" applyFont="1" applyBorder="1" applyAlignment="1">
      <alignment horizontal="center"/>
      <protection/>
    </xf>
    <xf numFmtId="0" fontId="2" fillId="0" borderId="47" xfId="52" applyFont="1" applyBorder="1" applyAlignment="1">
      <alignment horizontal="center"/>
      <protection/>
    </xf>
    <xf numFmtId="2" fontId="0" fillId="0" borderId="0" xfId="0" applyNumberFormat="1" applyAlignment="1">
      <alignment/>
    </xf>
    <xf numFmtId="172" fontId="2" fillId="0" borderId="48" xfId="52" applyNumberFormat="1" applyFont="1" applyBorder="1" applyAlignment="1">
      <alignment horizontal="center"/>
      <protection/>
    </xf>
    <xf numFmtId="0" fontId="2" fillId="0" borderId="49" xfId="52" applyFont="1" applyBorder="1" applyAlignment="1">
      <alignment horizontal="center"/>
      <protection/>
    </xf>
    <xf numFmtId="0" fontId="2" fillId="0" borderId="50" xfId="52" applyFont="1" applyBorder="1" applyAlignment="1">
      <alignment horizontal="center"/>
      <protection/>
    </xf>
    <xf numFmtId="2" fontId="2" fillId="0" borderId="51" xfId="52" applyNumberFormat="1" applyFont="1" applyBorder="1" applyAlignment="1">
      <alignment horizontal="right"/>
      <protection/>
    </xf>
    <xf numFmtId="2" fontId="2" fillId="0" borderId="36" xfId="52" applyNumberFormat="1" applyFont="1" applyBorder="1" applyAlignment="1">
      <alignment horizontal="right"/>
      <protection/>
    </xf>
    <xf numFmtId="2" fontId="2" fillId="0" borderId="52" xfId="52" applyNumberFormat="1" applyFont="1" applyBorder="1" applyAlignment="1">
      <alignment horizontal="right"/>
      <protection/>
    </xf>
    <xf numFmtId="2" fontId="2" fillId="0" borderId="53" xfId="52" applyNumberFormat="1" applyFont="1" applyBorder="1" applyAlignment="1">
      <alignment horizontal="right"/>
      <protection/>
    </xf>
    <xf numFmtId="2" fontId="5" fillId="0" borderId="54" xfId="52" applyNumberFormat="1" applyFont="1" applyBorder="1" applyAlignment="1">
      <alignment horizontal="center"/>
      <protection/>
    </xf>
    <xf numFmtId="172" fontId="2" fillId="0" borderId="55" xfId="52" applyNumberFormat="1" applyFont="1" applyBorder="1" applyAlignment="1">
      <alignment horizontal="center"/>
      <protection/>
    </xf>
    <xf numFmtId="2" fontId="6" fillId="0" borderId="31" xfId="52" applyNumberFormat="1" applyFont="1" applyBorder="1" applyAlignment="1">
      <alignment horizontal="right"/>
      <protection/>
    </xf>
    <xf numFmtId="2" fontId="6" fillId="0" borderId="32" xfId="52" applyNumberFormat="1" applyFont="1" applyBorder="1" applyAlignment="1">
      <alignment horizontal="right"/>
      <protection/>
    </xf>
    <xf numFmtId="0" fontId="2" fillId="0" borderId="56" xfId="52" applyFont="1" applyBorder="1" applyAlignment="1">
      <alignment horizontal="center"/>
      <protection/>
    </xf>
    <xf numFmtId="2" fontId="2" fillId="0" borderId="57" xfId="52" applyNumberFormat="1" applyFont="1" applyBorder="1" applyAlignment="1">
      <alignment horizontal="right"/>
      <protection/>
    </xf>
    <xf numFmtId="2" fontId="2" fillId="0" borderId="37" xfId="52" applyNumberFormat="1" applyFont="1" applyBorder="1" applyAlignment="1">
      <alignment horizontal="right"/>
      <protection/>
    </xf>
    <xf numFmtId="172" fontId="2" fillId="32" borderId="35" xfId="52" applyNumberFormat="1" applyFont="1" applyFill="1" applyBorder="1">
      <alignment/>
      <protection/>
    </xf>
    <xf numFmtId="172" fontId="2" fillId="32" borderId="58" xfId="52" applyNumberFormat="1" applyFont="1" applyFill="1" applyBorder="1">
      <alignment/>
      <protection/>
    </xf>
    <xf numFmtId="172" fontId="2" fillId="32" borderId="59" xfId="52" applyNumberFormat="1" applyFont="1" applyFill="1" applyBorder="1">
      <alignment/>
      <protection/>
    </xf>
    <xf numFmtId="172" fontId="2" fillId="32" borderId="60" xfId="52" applyNumberFormat="1" applyFont="1" applyFill="1" applyBorder="1">
      <alignment/>
      <protection/>
    </xf>
    <xf numFmtId="0" fontId="6" fillId="0" borderId="32" xfId="52" applyFont="1" applyBorder="1" applyAlignment="1">
      <alignment horizontal="center"/>
      <protection/>
    </xf>
    <xf numFmtId="2" fontId="2" fillId="0" borderId="61" xfId="52" applyNumberFormat="1" applyFont="1" applyBorder="1" applyAlignment="1">
      <alignment horizontal="right"/>
      <protection/>
    </xf>
    <xf numFmtId="2" fontId="2" fillId="0" borderId="14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center"/>
      <protection/>
    </xf>
    <xf numFmtId="2" fontId="6" fillId="0" borderId="23" xfId="52" applyNumberFormat="1" applyFont="1" applyBorder="1" applyAlignment="1">
      <alignment horizontal="right"/>
      <protection/>
    </xf>
    <xf numFmtId="0" fontId="7" fillId="0" borderId="62" xfId="52" applyFont="1" applyBorder="1" applyAlignment="1">
      <alignment horizontal="left"/>
      <protection/>
    </xf>
    <xf numFmtId="0" fontId="7" fillId="0" borderId="26" xfId="52" applyFont="1" applyBorder="1" applyAlignment="1">
      <alignment horizontal="left"/>
      <protection/>
    </xf>
    <xf numFmtId="0" fontId="5" fillId="0" borderId="63" xfId="52" applyFont="1" applyBorder="1" applyAlignment="1">
      <alignment horizontal="center"/>
      <protection/>
    </xf>
    <xf numFmtId="0" fontId="7" fillId="0" borderId="61" xfId="52" applyFont="1" applyBorder="1" applyAlignment="1">
      <alignment horizontal="left"/>
      <protection/>
    </xf>
    <xf numFmtId="0" fontId="7" fillId="0" borderId="64" xfId="52" applyFont="1" applyBorder="1" applyAlignment="1">
      <alignment horizontal="left"/>
      <protection/>
    </xf>
    <xf numFmtId="0" fontId="7" fillId="0" borderId="14" xfId="52" applyFont="1" applyBorder="1" applyAlignment="1">
      <alignment horizontal="left"/>
      <protection/>
    </xf>
    <xf numFmtId="0" fontId="7" fillId="0" borderId="15" xfId="52" applyFont="1" applyBorder="1" applyAlignment="1">
      <alignment horizontal="left"/>
      <protection/>
    </xf>
    <xf numFmtId="2" fontId="6" fillId="0" borderId="0" xfId="52" applyNumberFormat="1" applyFont="1" applyBorder="1" applyAlignment="1">
      <alignment horizontal="right"/>
      <protection/>
    </xf>
    <xf numFmtId="173" fontId="2" fillId="0" borderId="65" xfId="52" applyNumberFormat="1" applyFont="1" applyBorder="1" applyAlignment="1">
      <alignment horizontal="center"/>
      <protection/>
    </xf>
    <xf numFmtId="173" fontId="2" fillId="0" borderId="32" xfId="52" applyNumberFormat="1" applyFont="1" applyBorder="1" applyAlignment="1">
      <alignment horizontal="center"/>
      <protection/>
    </xf>
    <xf numFmtId="173" fontId="6" fillId="0" borderId="17" xfId="52" applyNumberFormat="1" applyFont="1" applyBorder="1" applyAlignment="1">
      <alignment horizontal="center"/>
      <protection/>
    </xf>
    <xf numFmtId="173" fontId="2" fillId="0" borderId="66" xfId="52" applyNumberFormat="1" applyFont="1" applyBorder="1" applyAlignment="1">
      <alignment horizontal="center"/>
      <protection/>
    </xf>
    <xf numFmtId="173" fontId="2" fillId="0" borderId="29" xfId="52" applyNumberFormat="1" applyFont="1" applyBorder="1" applyAlignment="1">
      <alignment horizontal="center"/>
      <protection/>
    </xf>
    <xf numFmtId="173" fontId="2" fillId="0" borderId="67" xfId="52" applyNumberFormat="1" applyFont="1" applyBorder="1" applyAlignment="1">
      <alignment horizontal="center"/>
      <protection/>
    </xf>
    <xf numFmtId="173" fontId="2" fillId="0" borderId="37" xfId="52" applyNumberFormat="1" applyFont="1" applyBorder="1" applyAlignment="1">
      <alignment horizontal="center"/>
      <protection/>
    </xf>
    <xf numFmtId="173" fontId="2" fillId="0" borderId="36" xfId="52" applyNumberFormat="1" applyFont="1" applyBorder="1" applyAlignment="1">
      <alignment horizontal="center"/>
      <protection/>
    </xf>
    <xf numFmtId="173" fontId="6" fillId="0" borderId="32" xfId="52" applyNumberFormat="1" applyFont="1" applyBorder="1" applyAlignment="1">
      <alignment horizontal="center"/>
      <protection/>
    </xf>
    <xf numFmtId="2" fontId="2" fillId="0" borderId="68" xfId="52" applyNumberFormat="1" applyFont="1" applyBorder="1" applyAlignment="1">
      <alignment horizontal="right"/>
      <protection/>
    </xf>
    <xf numFmtId="2" fontId="6" fillId="0" borderId="39" xfId="52" applyNumberFormat="1" applyFont="1" applyBorder="1" applyAlignment="1">
      <alignment horizontal="right"/>
      <protection/>
    </xf>
    <xf numFmtId="2" fontId="6" fillId="0" borderId="69" xfId="52" applyNumberFormat="1" applyFont="1" applyBorder="1" applyAlignment="1">
      <alignment horizontal="right"/>
      <protection/>
    </xf>
    <xf numFmtId="2" fontId="6" fillId="0" borderId="35" xfId="52" applyNumberFormat="1" applyFont="1" applyBorder="1" applyAlignment="1">
      <alignment horizontal="right"/>
      <protection/>
    </xf>
    <xf numFmtId="173" fontId="6" fillId="0" borderId="35" xfId="52" applyNumberFormat="1" applyFont="1" applyBorder="1" applyAlignment="1">
      <alignment horizontal="center"/>
      <protection/>
    </xf>
    <xf numFmtId="172" fontId="6" fillId="0" borderId="58" xfId="52" applyNumberFormat="1" applyFont="1" applyBorder="1" applyAlignment="1">
      <alignment horizontal="center"/>
      <protection/>
    </xf>
    <xf numFmtId="0" fontId="2" fillId="32" borderId="17" xfId="52" applyFont="1" applyFill="1" applyBorder="1">
      <alignment/>
      <protection/>
    </xf>
    <xf numFmtId="0" fontId="2" fillId="32" borderId="16" xfId="52" applyFont="1" applyFill="1" applyBorder="1">
      <alignment/>
      <protection/>
    </xf>
    <xf numFmtId="0" fontId="10" fillId="0" borderId="11" xfId="52" applyFont="1" applyBorder="1" applyAlignment="1">
      <alignment horizontal="center"/>
      <protection/>
    </xf>
    <xf numFmtId="173" fontId="10" fillId="0" borderId="65" xfId="52" applyNumberFormat="1" applyFont="1" applyBorder="1" applyAlignment="1">
      <alignment horizontal="center"/>
      <protection/>
    </xf>
    <xf numFmtId="172" fontId="10" fillId="0" borderId="70" xfId="52" applyNumberFormat="1" applyFont="1" applyBorder="1" applyAlignment="1">
      <alignment horizontal="center"/>
      <protection/>
    </xf>
    <xf numFmtId="2" fontId="10" fillId="0" borderId="24" xfId="52" applyNumberFormat="1" applyFont="1" applyBorder="1" applyAlignment="1">
      <alignment horizontal="right"/>
      <protection/>
    </xf>
    <xf numFmtId="2" fontId="10" fillId="0" borderId="26" xfId="52" applyNumberFormat="1" applyFont="1" applyBorder="1" applyAlignment="1">
      <alignment horizontal="right"/>
      <protection/>
    </xf>
    <xf numFmtId="2" fontId="10" fillId="0" borderId="43" xfId="52" applyNumberFormat="1" applyFont="1" applyBorder="1" applyAlignment="1">
      <alignment horizontal="right"/>
      <protection/>
    </xf>
    <xf numFmtId="0" fontId="10" fillId="0" borderId="10" xfId="52" applyFont="1" applyBorder="1" applyAlignment="1">
      <alignment horizontal="center"/>
      <protection/>
    </xf>
    <xf numFmtId="172" fontId="10" fillId="0" borderId="18" xfId="52" applyNumberFormat="1" applyFont="1" applyBorder="1" applyAlignment="1">
      <alignment horizontal="center"/>
      <protection/>
    </xf>
    <xf numFmtId="2" fontId="10" fillId="0" borderId="0" xfId="52" applyNumberFormat="1" applyFont="1" applyBorder="1" applyAlignment="1">
      <alignment horizontal="right"/>
      <protection/>
    </xf>
    <xf numFmtId="2" fontId="10" fillId="0" borderId="3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center"/>
      <protection/>
    </xf>
    <xf numFmtId="2" fontId="10" fillId="0" borderId="52" xfId="52" applyNumberFormat="1" applyFont="1" applyBorder="1" applyAlignment="1">
      <alignment horizontal="right"/>
      <protection/>
    </xf>
    <xf numFmtId="2" fontId="10" fillId="0" borderId="45" xfId="52" applyNumberFormat="1" applyFont="1" applyBorder="1" applyAlignment="1">
      <alignment horizontal="right"/>
      <protection/>
    </xf>
    <xf numFmtId="173" fontId="10" fillId="0" borderId="32" xfId="52" applyNumberFormat="1" applyFont="1" applyBorder="1" applyAlignment="1">
      <alignment horizontal="center"/>
      <protection/>
    </xf>
    <xf numFmtId="172" fontId="10" fillId="0" borderId="19" xfId="52" applyNumberFormat="1" applyFont="1" applyBorder="1" applyAlignment="1">
      <alignment horizontal="center"/>
      <protection/>
    </xf>
    <xf numFmtId="2" fontId="10" fillId="0" borderId="31" xfId="52" applyNumberFormat="1" applyFont="1" applyBorder="1" applyAlignment="1">
      <alignment horizontal="right"/>
      <protection/>
    </xf>
    <xf numFmtId="2" fontId="10" fillId="0" borderId="39" xfId="52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2" fontId="6" fillId="0" borderId="31" xfId="52" applyNumberFormat="1" applyFont="1" applyBorder="1" applyAlignment="1">
      <alignment horizontal="right"/>
      <protection/>
    </xf>
    <xf numFmtId="2" fontId="2" fillId="0" borderId="71" xfId="52" applyNumberFormat="1" applyFont="1" applyBorder="1" applyAlignment="1">
      <alignment horizontal="right"/>
      <protection/>
    </xf>
    <xf numFmtId="172" fontId="2" fillId="0" borderId="70" xfId="52" applyNumberFormat="1" applyFont="1" applyBorder="1" applyAlignment="1">
      <alignment horizontal="center"/>
      <protection/>
    </xf>
    <xf numFmtId="0" fontId="6" fillId="0" borderId="72" xfId="52" applyFont="1" applyBorder="1" applyAlignment="1">
      <alignment horizontal="center"/>
      <protection/>
    </xf>
    <xf numFmtId="0" fontId="2" fillId="0" borderId="65" xfId="52" applyFont="1" applyBorder="1" applyAlignment="1">
      <alignment horizontal="center"/>
      <protection/>
    </xf>
    <xf numFmtId="172" fontId="2" fillId="0" borderId="65" xfId="52" applyNumberFormat="1" applyFont="1" applyBorder="1" applyAlignment="1">
      <alignment horizontal="center"/>
      <protection/>
    </xf>
    <xf numFmtId="2" fontId="2" fillId="0" borderId="73" xfId="52" applyNumberFormat="1" applyFont="1" applyBorder="1" applyAlignment="1">
      <alignment horizontal="right"/>
      <protection/>
    </xf>
    <xf numFmtId="2" fontId="2" fillId="0" borderId="74" xfId="52" applyNumberFormat="1" applyFont="1" applyBorder="1" applyAlignment="1">
      <alignment horizontal="right"/>
      <protection/>
    </xf>
    <xf numFmtId="2" fontId="2" fillId="0" borderId="64" xfId="52" applyNumberFormat="1" applyFont="1" applyBorder="1" applyAlignment="1">
      <alignment horizontal="right"/>
      <protection/>
    </xf>
    <xf numFmtId="173" fontId="2" fillId="32" borderId="37" xfId="52" applyNumberFormat="1" applyFont="1" applyFill="1" applyBorder="1" applyAlignment="1">
      <alignment horizontal="center"/>
      <protection/>
    </xf>
    <xf numFmtId="0" fontId="2" fillId="32" borderId="32" xfId="52" applyFont="1" applyFill="1" applyBorder="1">
      <alignment/>
      <protection/>
    </xf>
    <xf numFmtId="173" fontId="2" fillId="32" borderId="32" xfId="52" applyNumberFormat="1" applyFont="1" applyFill="1" applyBorder="1" applyAlignment="1">
      <alignment horizontal="center"/>
      <protection/>
    </xf>
    <xf numFmtId="173" fontId="2" fillId="32" borderId="29" xfId="52" applyNumberFormat="1" applyFont="1" applyFill="1" applyBorder="1" applyAlignment="1">
      <alignment horizontal="center"/>
      <protection/>
    </xf>
    <xf numFmtId="0" fontId="2" fillId="32" borderId="29" xfId="52" applyFont="1" applyFill="1" applyBorder="1">
      <alignment/>
      <protection/>
    </xf>
    <xf numFmtId="173" fontId="2" fillId="32" borderId="65" xfId="52" applyNumberFormat="1" applyFont="1" applyFill="1" applyBorder="1" applyAlignment="1">
      <alignment horizontal="center"/>
      <protection/>
    </xf>
    <xf numFmtId="0" fontId="2" fillId="32" borderId="65" xfId="52" applyFont="1" applyFill="1" applyBorder="1">
      <alignment/>
      <protection/>
    </xf>
    <xf numFmtId="175" fontId="6" fillId="0" borderId="17" xfId="52" applyNumberFormat="1" applyFont="1" applyBorder="1" applyAlignment="1">
      <alignment horizontal="right"/>
      <protection/>
    </xf>
    <xf numFmtId="175" fontId="6" fillId="0" borderId="23" xfId="52" applyNumberFormat="1" applyFont="1" applyBorder="1" applyAlignment="1">
      <alignment horizontal="right"/>
      <protection/>
    </xf>
    <xf numFmtId="175" fontId="2" fillId="32" borderId="24" xfId="52" applyNumberFormat="1" applyFont="1" applyFill="1" applyBorder="1" applyAlignment="1">
      <alignment horizontal="right"/>
      <protection/>
    </xf>
    <xf numFmtId="175" fontId="6" fillId="0" borderId="25" xfId="52" applyNumberFormat="1" applyFont="1" applyBorder="1" applyAlignment="1">
      <alignment horizontal="right"/>
      <protection/>
    </xf>
    <xf numFmtId="175" fontId="6" fillId="0" borderId="41" xfId="52" applyNumberFormat="1" applyFont="1" applyBorder="1" applyAlignment="1">
      <alignment horizontal="right"/>
      <protection/>
    </xf>
    <xf numFmtId="175" fontId="2" fillId="32" borderId="57" xfId="52" applyNumberFormat="1" applyFont="1" applyFill="1" applyBorder="1" applyAlignment="1">
      <alignment horizontal="right"/>
      <protection/>
    </xf>
    <xf numFmtId="175" fontId="2" fillId="32" borderId="28" xfId="52" applyNumberFormat="1" applyFont="1" applyFill="1" applyBorder="1" applyAlignment="1">
      <alignment horizontal="right"/>
      <protection/>
    </xf>
    <xf numFmtId="175" fontId="2" fillId="32" borderId="31" xfId="52" applyNumberFormat="1" applyFont="1" applyFill="1" applyBorder="1" applyAlignment="1">
      <alignment horizontal="right"/>
      <protection/>
    </xf>
    <xf numFmtId="175" fontId="2" fillId="32" borderId="23" xfId="52" applyNumberFormat="1" applyFont="1" applyFill="1" applyBorder="1" applyAlignment="1">
      <alignment horizontal="right"/>
      <protection/>
    </xf>
    <xf numFmtId="175" fontId="2" fillId="32" borderId="51" xfId="52" applyNumberFormat="1" applyFont="1" applyFill="1" applyBorder="1" applyAlignment="1">
      <alignment horizontal="right"/>
      <protection/>
    </xf>
    <xf numFmtId="2" fontId="4" fillId="0" borderId="21" xfId="52" applyNumberFormat="1" applyFont="1" applyBorder="1" applyAlignment="1">
      <alignment horizontal="center"/>
      <protection/>
    </xf>
    <xf numFmtId="2" fontId="10" fillId="0" borderId="27" xfId="52" applyNumberFormat="1" applyFont="1" applyBorder="1" applyAlignment="1">
      <alignment horizontal="right"/>
      <protection/>
    </xf>
    <xf numFmtId="2" fontId="2" fillId="0" borderId="0" xfId="52" applyNumberFormat="1" applyFont="1" applyBorder="1" applyAlignment="1">
      <alignment horizontal="right"/>
      <protection/>
    </xf>
    <xf numFmtId="2" fontId="2" fillId="0" borderId="75" xfId="52" applyNumberFormat="1" applyFont="1" applyBorder="1" applyAlignment="1">
      <alignment horizontal="right"/>
      <protection/>
    </xf>
    <xf numFmtId="2" fontId="2" fillId="0" borderId="76" xfId="52" applyNumberFormat="1" applyFont="1" applyBorder="1" applyAlignment="1">
      <alignment horizontal="right"/>
      <protection/>
    </xf>
    <xf numFmtId="2" fontId="2" fillId="0" borderId="15" xfId="52" applyNumberFormat="1" applyFont="1" applyBorder="1" applyAlignment="1">
      <alignment horizontal="right"/>
      <protection/>
    </xf>
    <xf numFmtId="2" fontId="6" fillId="0" borderId="0" xfId="52" applyNumberFormat="1" applyFont="1" applyBorder="1" applyAlignment="1">
      <alignment horizontal="right"/>
      <protection/>
    </xf>
    <xf numFmtId="175" fontId="6" fillId="0" borderId="38" xfId="52" applyNumberFormat="1" applyFont="1" applyBorder="1" applyAlignment="1">
      <alignment horizontal="right"/>
      <protection/>
    </xf>
    <xf numFmtId="175" fontId="2" fillId="32" borderId="61" xfId="52" applyNumberFormat="1" applyFont="1" applyFill="1" applyBorder="1" applyAlignment="1">
      <alignment horizontal="right"/>
      <protection/>
    </xf>
    <xf numFmtId="175" fontId="2" fillId="32" borderId="39" xfId="52" applyNumberFormat="1" applyFont="1" applyFill="1" applyBorder="1" applyAlignment="1">
      <alignment horizontal="right"/>
      <protection/>
    </xf>
    <xf numFmtId="175" fontId="2" fillId="32" borderId="38" xfId="52" applyNumberFormat="1" applyFont="1" applyFill="1" applyBorder="1" applyAlignment="1">
      <alignment horizontal="right"/>
      <protection/>
    </xf>
    <xf numFmtId="175" fontId="2" fillId="32" borderId="14" xfId="52" applyNumberFormat="1" applyFont="1" applyFill="1" applyBorder="1" applyAlignment="1">
      <alignment horizontal="right"/>
      <protection/>
    </xf>
    <xf numFmtId="0" fontId="0" fillId="0" borderId="77" xfId="0" applyFont="1" applyBorder="1" applyAlignment="1">
      <alignment/>
    </xf>
    <xf numFmtId="0" fontId="0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7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/>
    </xf>
    <xf numFmtId="175" fontId="2" fillId="32" borderId="41" xfId="52" applyNumberFormat="1" applyFont="1" applyFill="1" applyBorder="1" applyAlignment="1">
      <alignment horizontal="right"/>
      <protection/>
    </xf>
    <xf numFmtId="0" fontId="33" fillId="0" borderId="82" xfId="0" applyFont="1" applyBorder="1" applyAlignment="1">
      <alignment horizontal="center"/>
    </xf>
    <xf numFmtId="0" fontId="33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3" xfId="0" applyBorder="1" applyAlignment="1">
      <alignment horizontal="center"/>
    </xf>
    <xf numFmtId="0" fontId="5" fillId="0" borderId="38" xfId="52" applyFont="1" applyBorder="1" applyAlignment="1">
      <alignment horizontal="left"/>
      <protection/>
    </xf>
    <xf numFmtId="0" fontId="5" fillId="0" borderId="25" xfId="52" applyFont="1" applyBorder="1" applyAlignment="1">
      <alignment horizontal="left"/>
      <protection/>
    </xf>
    <xf numFmtId="0" fontId="5" fillId="0" borderId="41" xfId="52" applyFont="1" applyBorder="1" applyAlignment="1">
      <alignment horizontal="left"/>
      <protection/>
    </xf>
    <xf numFmtId="0" fontId="5" fillId="0" borderId="38" xfId="52" applyFont="1" applyBorder="1" applyAlignment="1">
      <alignment horizontal="left"/>
      <protection/>
    </xf>
    <xf numFmtId="0" fontId="5" fillId="0" borderId="25" xfId="52" applyFont="1" applyBorder="1" applyAlignment="1">
      <alignment horizontal="left"/>
      <protection/>
    </xf>
    <xf numFmtId="0" fontId="7" fillId="0" borderId="52" xfId="52" applyFont="1" applyBorder="1" applyAlignment="1">
      <alignment horizontal="left"/>
      <protection/>
    </xf>
    <xf numFmtId="0" fontId="7" fillId="0" borderId="27" xfId="52" applyFont="1" applyBorder="1" applyAlignment="1">
      <alignment horizontal="left"/>
      <protection/>
    </xf>
    <xf numFmtId="0" fontId="7" fillId="0" borderId="85" xfId="52" applyFont="1" applyBorder="1" applyAlignment="1">
      <alignment horizontal="left"/>
      <protection/>
    </xf>
    <xf numFmtId="0" fontId="7" fillId="0" borderId="30" xfId="52" applyFont="1" applyBorder="1" applyAlignment="1">
      <alignment horizontal="left"/>
      <protection/>
    </xf>
    <xf numFmtId="2" fontId="5" fillId="0" borderId="86" xfId="52" applyNumberFormat="1" applyFont="1" applyBorder="1" applyAlignment="1">
      <alignment horizontal="center"/>
      <protection/>
    </xf>
    <xf numFmtId="2" fontId="5" fillId="0" borderId="87" xfId="52" applyNumberFormat="1" applyFont="1" applyBorder="1" applyAlignment="1">
      <alignment horizontal="center"/>
      <protection/>
    </xf>
    <xf numFmtId="0" fontId="5" fillId="0" borderId="88" xfId="52" applyFont="1" applyBorder="1" applyAlignment="1">
      <alignment horizontal="left"/>
      <protection/>
    </xf>
    <xf numFmtId="0" fontId="7" fillId="0" borderId="62" xfId="52" applyFont="1" applyBorder="1" applyAlignment="1">
      <alignment horizontal="left"/>
      <protection/>
    </xf>
    <xf numFmtId="0" fontId="7" fillId="0" borderId="26" xfId="52" applyFont="1" applyBorder="1" applyAlignment="1">
      <alignment horizontal="left"/>
      <protection/>
    </xf>
    <xf numFmtId="0" fontId="7" fillId="0" borderId="71" xfId="52" applyFont="1" applyBorder="1" applyAlignment="1">
      <alignment horizontal="left"/>
      <protection/>
    </xf>
    <xf numFmtId="0" fontId="7" fillId="0" borderId="89" xfId="52" applyFont="1" applyBorder="1" applyAlignment="1">
      <alignment horizontal="left"/>
      <protection/>
    </xf>
    <xf numFmtId="0" fontId="7" fillId="0" borderId="68" xfId="52" applyFont="1" applyBorder="1" applyAlignment="1">
      <alignment horizontal="left"/>
      <protection/>
    </xf>
    <xf numFmtId="0" fontId="7" fillId="0" borderId="76" xfId="52" applyFont="1" applyBorder="1" applyAlignment="1">
      <alignment horizontal="left"/>
      <protection/>
    </xf>
    <xf numFmtId="0" fontId="7" fillId="0" borderId="52" xfId="52" applyFont="1" applyBorder="1" applyAlignment="1">
      <alignment horizontal="left"/>
      <protection/>
    </xf>
    <xf numFmtId="0" fontId="7" fillId="0" borderId="27" xfId="52" applyFont="1" applyBorder="1" applyAlignment="1">
      <alignment horizontal="left"/>
      <protection/>
    </xf>
    <xf numFmtId="0" fontId="7" fillId="0" borderId="85" xfId="52" applyFont="1" applyBorder="1" applyAlignment="1">
      <alignment horizontal="left"/>
      <protection/>
    </xf>
    <xf numFmtId="0" fontId="7" fillId="0" borderId="30" xfId="52" applyFont="1" applyBorder="1" applyAlignment="1">
      <alignment horizontal="left"/>
      <protection/>
    </xf>
    <xf numFmtId="0" fontId="2" fillId="32" borderId="39" xfId="52" applyFont="1" applyFill="1" applyBorder="1" applyAlignment="1">
      <alignment horizontal="center"/>
      <protection/>
    </xf>
    <xf numFmtId="0" fontId="2" fillId="32" borderId="0" xfId="52" applyFont="1" applyFill="1" applyBorder="1" applyAlignment="1">
      <alignment horizontal="center"/>
      <protection/>
    </xf>
    <xf numFmtId="0" fontId="2" fillId="32" borderId="38" xfId="52" applyFont="1" applyFill="1" applyBorder="1" applyAlignment="1">
      <alignment horizontal="center"/>
      <protection/>
    </xf>
    <xf numFmtId="0" fontId="2" fillId="32" borderId="25" xfId="52" applyFont="1" applyFill="1" applyBorder="1" applyAlignment="1">
      <alignment horizontal="center"/>
      <protection/>
    </xf>
    <xf numFmtId="0" fontId="2" fillId="32" borderId="84" xfId="52" applyFont="1" applyFill="1" applyBorder="1" applyAlignment="1">
      <alignment horizontal="center"/>
      <protection/>
    </xf>
    <xf numFmtId="0" fontId="2" fillId="32" borderId="63" xfId="52" applyFont="1" applyFill="1" applyBorder="1" applyAlignment="1">
      <alignment horizontal="center"/>
      <protection/>
    </xf>
    <xf numFmtId="0" fontId="2" fillId="32" borderId="90" xfId="52" applyFont="1" applyFill="1" applyBorder="1" applyAlignment="1">
      <alignment horizontal="center"/>
      <protection/>
    </xf>
    <xf numFmtId="0" fontId="2" fillId="32" borderId="91" xfId="52" applyFont="1" applyFill="1" applyBorder="1" applyAlignment="1">
      <alignment horizontal="center"/>
      <protection/>
    </xf>
    <xf numFmtId="0" fontId="2" fillId="32" borderId="92" xfId="52" applyFont="1" applyFill="1" applyBorder="1" applyAlignment="1">
      <alignment horizontal="center"/>
      <protection/>
    </xf>
    <xf numFmtId="0" fontId="2" fillId="32" borderId="93" xfId="52" applyFont="1" applyFill="1" applyBorder="1" applyAlignment="1">
      <alignment horizontal="center"/>
      <protection/>
    </xf>
    <xf numFmtId="0" fontId="5" fillId="0" borderId="39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2" fillId="32" borderId="61" xfId="52" applyFont="1" applyFill="1" applyBorder="1" applyAlignment="1">
      <alignment horizontal="center"/>
      <protection/>
    </xf>
    <xf numFmtId="0" fontId="2" fillId="32" borderId="64" xfId="52" applyFont="1" applyFill="1" applyBorder="1" applyAlignment="1">
      <alignment horizontal="center"/>
      <protection/>
    </xf>
    <xf numFmtId="0" fontId="2" fillId="32" borderId="40" xfId="52" applyFont="1" applyFill="1" applyBorder="1" applyAlignment="1">
      <alignment horizontal="center"/>
      <protection/>
    </xf>
    <xf numFmtId="0" fontId="2" fillId="32" borderId="75" xfId="52" applyFont="1" applyFill="1" applyBorder="1" applyAlignment="1">
      <alignment horizontal="center"/>
      <protection/>
    </xf>
    <xf numFmtId="0" fontId="2" fillId="32" borderId="71" xfId="52" applyFont="1" applyFill="1" applyBorder="1" applyAlignment="1">
      <alignment horizontal="center"/>
      <protection/>
    </xf>
    <xf numFmtId="0" fontId="2" fillId="32" borderId="89" xfId="52" applyFont="1" applyFill="1" applyBorder="1" applyAlignment="1">
      <alignment horizontal="center"/>
      <protection/>
    </xf>
    <xf numFmtId="0" fontId="8" fillId="0" borderId="25" xfId="52" applyFont="1" applyBorder="1" applyAlignment="1">
      <alignment horizontal="left"/>
      <protection/>
    </xf>
    <xf numFmtId="0" fontId="8" fillId="0" borderId="88" xfId="52" applyFont="1" applyBorder="1" applyAlignment="1">
      <alignment horizontal="left"/>
      <protection/>
    </xf>
    <xf numFmtId="0" fontId="5" fillId="0" borderId="39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5" fillId="0" borderId="84" xfId="52" applyFont="1" applyBorder="1" applyAlignment="1">
      <alignment horizontal="center"/>
      <protection/>
    </xf>
    <xf numFmtId="0" fontId="5" fillId="0" borderId="63" xfId="52" applyFont="1" applyBorder="1" applyAlignment="1">
      <alignment horizontal="center"/>
      <protection/>
    </xf>
    <xf numFmtId="0" fontId="7" fillId="0" borderId="62" xfId="52" applyFont="1" applyBorder="1" applyAlignment="1">
      <alignment horizontal="left"/>
      <protection/>
    </xf>
    <xf numFmtId="0" fontId="7" fillId="0" borderId="26" xfId="52" applyFont="1" applyBorder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A53" sqref="A53:IV611"/>
    </sheetView>
  </sheetViews>
  <sheetFormatPr defaultColWidth="9.140625" defaultRowHeight="15"/>
  <cols>
    <col min="1" max="1" width="10.140625" style="0" customWidth="1"/>
    <col min="2" max="2" width="4.8515625" style="0" customWidth="1"/>
    <col min="3" max="3" width="7.140625" style="0" customWidth="1"/>
    <col min="4" max="4" width="2.00390625" style="0" customWidth="1"/>
    <col min="5" max="5" width="5.00390625" style="0" customWidth="1"/>
    <col min="6" max="6" width="12.00390625" style="0" customWidth="1"/>
    <col min="7" max="7" width="5.00390625" style="0" customWidth="1"/>
    <col min="8" max="8" width="11.57421875" style="0" bestFit="1" customWidth="1"/>
    <col min="9" max="9" width="11.00390625" style="0" bestFit="1" customWidth="1"/>
    <col min="10" max="12" width="10.57421875" style="0" bestFit="1" customWidth="1"/>
    <col min="13" max="13" width="10.57421875" style="0" customWidth="1"/>
    <col min="14" max="14" width="10.28125" style="0" customWidth="1"/>
    <col min="15" max="15" width="10.7109375" style="0" customWidth="1"/>
    <col min="16" max="16" width="10.421875" style="0" customWidth="1"/>
  </cols>
  <sheetData>
    <row r="1" spans="1:12" ht="15.75" thickBot="1">
      <c r="A1" s="1"/>
      <c r="B1" s="1"/>
      <c r="C1" s="1"/>
      <c r="D1" s="1"/>
      <c r="E1" s="2" t="s">
        <v>40</v>
      </c>
      <c r="F1" s="2"/>
      <c r="G1" s="2"/>
      <c r="H1" s="10"/>
      <c r="I1" s="10"/>
      <c r="J1" s="10"/>
      <c r="K1" s="10"/>
      <c r="L1" s="10"/>
    </row>
    <row r="2" spans="1:14" ht="15.75" thickBot="1">
      <c r="A2" s="214" t="s">
        <v>0</v>
      </c>
      <c r="B2" s="215"/>
      <c r="C2" s="215"/>
      <c r="D2" s="215"/>
      <c r="E2" s="32" t="s">
        <v>33</v>
      </c>
      <c r="F2" s="34" t="s">
        <v>1</v>
      </c>
      <c r="G2" s="74" t="s">
        <v>2</v>
      </c>
      <c r="H2" s="179" t="s">
        <v>52</v>
      </c>
      <c r="I2" s="180"/>
      <c r="J2" s="180"/>
      <c r="K2" s="180"/>
      <c r="L2" s="180"/>
      <c r="M2" s="168"/>
      <c r="N2" s="169"/>
    </row>
    <row r="3" spans="1:14" ht="15.75" thickBot="1">
      <c r="A3" s="7" t="s">
        <v>3</v>
      </c>
      <c r="B3" s="9" t="s">
        <v>4</v>
      </c>
      <c r="C3" s="9"/>
      <c r="D3" s="9"/>
      <c r="E3" s="33"/>
      <c r="F3" s="35"/>
      <c r="G3" s="8"/>
      <c r="H3" s="19" t="s">
        <v>5</v>
      </c>
      <c r="I3" s="18" t="s">
        <v>6</v>
      </c>
      <c r="J3" s="56" t="s">
        <v>7</v>
      </c>
      <c r="K3" s="56" t="s">
        <v>8</v>
      </c>
      <c r="L3" s="141" t="s">
        <v>9</v>
      </c>
      <c r="M3" s="166">
        <v>2021</v>
      </c>
      <c r="N3" s="167">
        <v>2022</v>
      </c>
    </row>
    <row r="4" spans="1:14" ht="15.75" thickBot="1">
      <c r="A4" s="173" t="s">
        <v>10</v>
      </c>
      <c r="B4" s="174"/>
      <c r="C4" s="174"/>
      <c r="D4" s="174"/>
      <c r="E4" s="14">
        <v>211</v>
      </c>
      <c r="F4" s="82">
        <v>600173080</v>
      </c>
      <c r="G4" s="13">
        <v>611</v>
      </c>
      <c r="H4" s="20">
        <f aca="true" t="shared" si="0" ref="H4:H10">I4+J4+K4+L4</f>
        <v>7894.200000000001</v>
      </c>
      <c r="I4" s="22">
        <v>1894.6</v>
      </c>
      <c r="J4" s="40">
        <v>2763</v>
      </c>
      <c r="K4" s="40">
        <v>1342</v>
      </c>
      <c r="L4" s="22">
        <v>1894.6</v>
      </c>
      <c r="M4" s="155">
        <v>7894.2</v>
      </c>
      <c r="N4" s="156">
        <v>7894.2</v>
      </c>
    </row>
    <row r="5" spans="1:14" ht="15.75" thickBot="1">
      <c r="A5" s="173" t="s">
        <v>44</v>
      </c>
      <c r="B5" s="174"/>
      <c r="C5" s="174"/>
      <c r="D5" s="174"/>
      <c r="E5" s="14">
        <v>211</v>
      </c>
      <c r="F5" s="82">
        <v>600105590</v>
      </c>
      <c r="G5" s="13">
        <v>611</v>
      </c>
      <c r="H5" s="20">
        <f t="shared" si="0"/>
        <v>1754.1999999999998</v>
      </c>
      <c r="I5" s="22">
        <v>421</v>
      </c>
      <c r="J5" s="40">
        <v>596.4</v>
      </c>
      <c r="K5" s="40">
        <v>298.2</v>
      </c>
      <c r="L5" s="22">
        <v>438.6</v>
      </c>
      <c r="M5" s="157">
        <v>1754.2</v>
      </c>
      <c r="N5" s="158">
        <v>1754.2</v>
      </c>
    </row>
    <row r="6" spans="1:14" ht="15.75" thickBot="1">
      <c r="A6" s="173" t="s">
        <v>42</v>
      </c>
      <c r="B6" s="174"/>
      <c r="C6" s="174"/>
      <c r="D6" s="174"/>
      <c r="E6" s="14">
        <v>211</v>
      </c>
      <c r="F6" s="82">
        <v>600172090</v>
      </c>
      <c r="G6" s="13">
        <v>611</v>
      </c>
      <c r="H6" s="20">
        <f t="shared" si="0"/>
        <v>0</v>
      </c>
      <c r="I6" s="22">
        <v>0</v>
      </c>
      <c r="J6" s="40">
        <v>0</v>
      </c>
      <c r="K6" s="40">
        <v>0</v>
      </c>
      <c r="L6" s="22">
        <v>0</v>
      </c>
      <c r="M6" s="155">
        <v>0</v>
      </c>
      <c r="N6" s="156">
        <v>0</v>
      </c>
    </row>
    <row r="7" spans="1:14" ht="15.75" thickBot="1">
      <c r="A7" s="173" t="s">
        <v>11</v>
      </c>
      <c r="B7" s="174"/>
      <c r="C7" s="174"/>
      <c r="D7" s="174"/>
      <c r="E7" s="14">
        <v>213</v>
      </c>
      <c r="F7" s="82">
        <v>600173080</v>
      </c>
      <c r="G7" s="13">
        <v>611</v>
      </c>
      <c r="H7" s="20">
        <f t="shared" si="0"/>
        <v>2384.1</v>
      </c>
      <c r="I7" s="22">
        <v>572.2</v>
      </c>
      <c r="J7" s="40">
        <v>834.4</v>
      </c>
      <c r="K7" s="40">
        <v>405.3</v>
      </c>
      <c r="L7" s="22">
        <v>572.2</v>
      </c>
      <c r="M7" s="157">
        <v>2384.1</v>
      </c>
      <c r="N7" s="158">
        <v>2384.1</v>
      </c>
    </row>
    <row r="8" spans="1:14" ht="15.75" thickBot="1">
      <c r="A8" s="173" t="s">
        <v>45</v>
      </c>
      <c r="B8" s="174"/>
      <c r="C8" s="174"/>
      <c r="D8" s="174"/>
      <c r="E8" s="14">
        <v>213</v>
      </c>
      <c r="F8" s="82">
        <v>600105590</v>
      </c>
      <c r="G8" s="13">
        <v>611</v>
      </c>
      <c r="H8" s="20">
        <f t="shared" si="0"/>
        <v>529.6999999999999</v>
      </c>
      <c r="I8" s="37">
        <v>127.1</v>
      </c>
      <c r="J8" s="40">
        <v>180.1</v>
      </c>
      <c r="K8" s="40">
        <v>90.1</v>
      </c>
      <c r="L8" s="22">
        <v>132.4</v>
      </c>
      <c r="M8" s="155">
        <v>529.7</v>
      </c>
      <c r="N8" s="156">
        <v>529.7</v>
      </c>
    </row>
    <row r="9" spans="1:14" ht="15.75" thickBot="1">
      <c r="A9" s="212" t="s">
        <v>43</v>
      </c>
      <c r="B9" s="213"/>
      <c r="C9" s="213"/>
      <c r="D9" s="213"/>
      <c r="E9" s="70">
        <v>213</v>
      </c>
      <c r="F9" s="88">
        <v>600172090</v>
      </c>
      <c r="G9" s="67">
        <v>611</v>
      </c>
      <c r="H9" s="58">
        <f t="shared" si="0"/>
        <v>0</v>
      </c>
      <c r="I9" s="79">
        <v>0</v>
      </c>
      <c r="J9" s="59">
        <v>0</v>
      </c>
      <c r="K9" s="59">
        <v>0</v>
      </c>
      <c r="L9" s="79">
        <v>0</v>
      </c>
      <c r="M9" s="157">
        <v>0</v>
      </c>
      <c r="N9" s="158">
        <v>0</v>
      </c>
    </row>
    <row r="10" spans="1:14" ht="15.75" thickBot="1">
      <c r="A10" s="173" t="s">
        <v>12</v>
      </c>
      <c r="B10" s="174"/>
      <c r="C10" s="174"/>
      <c r="D10" s="174"/>
      <c r="E10" s="14">
        <v>221</v>
      </c>
      <c r="F10" s="82">
        <v>600173080</v>
      </c>
      <c r="G10" s="11">
        <v>611</v>
      </c>
      <c r="H10" s="20">
        <f t="shared" si="0"/>
        <v>27.1</v>
      </c>
      <c r="I10" s="22">
        <v>6.8</v>
      </c>
      <c r="J10" s="40">
        <v>6.7</v>
      </c>
      <c r="K10" s="40">
        <v>6.8</v>
      </c>
      <c r="L10" s="22">
        <v>6.8</v>
      </c>
      <c r="M10" s="155">
        <v>27.1</v>
      </c>
      <c r="N10" s="156">
        <v>27.1</v>
      </c>
    </row>
    <row r="11" spans="1:14" ht="15.75" thickBot="1">
      <c r="A11" s="173" t="s">
        <v>13</v>
      </c>
      <c r="B11" s="174"/>
      <c r="C11" s="174"/>
      <c r="D11" s="174"/>
      <c r="E11" s="14">
        <v>223</v>
      </c>
      <c r="F11" s="82">
        <v>600105590</v>
      </c>
      <c r="G11" s="11">
        <v>611</v>
      </c>
      <c r="H11" s="20">
        <f aca="true" t="shared" si="1" ref="H11:N11">H12+H13+H14+H15</f>
        <v>1441.3</v>
      </c>
      <c r="I11" s="37">
        <f t="shared" si="1"/>
        <v>498</v>
      </c>
      <c r="J11" s="40">
        <f t="shared" si="1"/>
        <v>314.5</v>
      </c>
      <c r="K11" s="40">
        <f t="shared" si="1"/>
        <v>130.9</v>
      </c>
      <c r="L11" s="22">
        <f t="shared" si="1"/>
        <v>497.90000000000003</v>
      </c>
      <c r="M11" s="20">
        <f t="shared" si="1"/>
        <v>1441.3</v>
      </c>
      <c r="N11" s="41">
        <f t="shared" si="1"/>
        <v>1441.3</v>
      </c>
    </row>
    <row r="12" spans="1:14" ht="15">
      <c r="A12" s="216" t="s">
        <v>14</v>
      </c>
      <c r="B12" s="217"/>
      <c r="C12" s="217"/>
      <c r="D12" s="217"/>
      <c r="E12" s="97">
        <v>223</v>
      </c>
      <c r="F12" s="98"/>
      <c r="G12" s="99"/>
      <c r="H12" s="100">
        <f>I12+J12+K12+L12</f>
        <v>917.5</v>
      </c>
      <c r="I12" s="101">
        <v>367</v>
      </c>
      <c r="J12" s="102">
        <v>183.5</v>
      </c>
      <c r="K12" s="102">
        <v>0</v>
      </c>
      <c r="L12" s="101">
        <v>367</v>
      </c>
      <c r="M12" s="159">
        <v>917.5</v>
      </c>
      <c r="N12" s="160">
        <v>917.5</v>
      </c>
    </row>
    <row r="13" spans="1:14" ht="15">
      <c r="A13" s="188" t="s">
        <v>15</v>
      </c>
      <c r="B13" s="189"/>
      <c r="C13" s="189"/>
      <c r="D13" s="189"/>
      <c r="E13" s="103">
        <v>223</v>
      </c>
      <c r="F13" s="98"/>
      <c r="G13" s="104"/>
      <c r="H13" s="100">
        <f>I13+J13+K13+L13</f>
        <v>0</v>
      </c>
      <c r="I13" s="105">
        <v>0</v>
      </c>
      <c r="J13" s="106">
        <v>0</v>
      </c>
      <c r="K13" s="106">
        <v>0</v>
      </c>
      <c r="L13" s="105">
        <v>0</v>
      </c>
      <c r="M13" s="154">
        <v>0</v>
      </c>
      <c r="N13" s="153">
        <v>0</v>
      </c>
    </row>
    <row r="14" spans="1:14" ht="15">
      <c r="A14" s="188" t="s">
        <v>16</v>
      </c>
      <c r="B14" s="189"/>
      <c r="C14" s="189"/>
      <c r="D14" s="189"/>
      <c r="E14" s="107">
        <v>223</v>
      </c>
      <c r="F14" s="98"/>
      <c r="G14" s="104"/>
      <c r="H14" s="100">
        <f>I14+J14+K14+L14</f>
        <v>348.29999999999995</v>
      </c>
      <c r="I14" s="108">
        <v>87.1</v>
      </c>
      <c r="J14" s="109">
        <v>87.1</v>
      </c>
      <c r="K14" s="109">
        <v>87</v>
      </c>
      <c r="L14" s="142">
        <v>87.1</v>
      </c>
      <c r="M14" s="154">
        <v>348.3</v>
      </c>
      <c r="N14" s="153">
        <v>348.3</v>
      </c>
    </row>
    <row r="15" spans="1:14" ht="15.75" thickBot="1">
      <c r="A15" s="190" t="s">
        <v>17</v>
      </c>
      <c r="B15" s="191"/>
      <c r="C15" s="191"/>
      <c r="D15" s="191"/>
      <c r="E15" s="103">
        <v>223</v>
      </c>
      <c r="F15" s="110"/>
      <c r="G15" s="111"/>
      <c r="H15" s="112">
        <f>I15+J15+K15+L15</f>
        <v>175.5</v>
      </c>
      <c r="I15" s="113">
        <v>43.9</v>
      </c>
      <c r="J15" s="106">
        <v>43.9</v>
      </c>
      <c r="K15" s="106">
        <v>43.9</v>
      </c>
      <c r="L15" s="105">
        <v>43.8</v>
      </c>
      <c r="M15" s="161">
        <v>175.5</v>
      </c>
      <c r="N15" s="162">
        <v>175.5</v>
      </c>
    </row>
    <row r="16" spans="1:14" ht="15.75" thickBot="1">
      <c r="A16" s="170" t="s">
        <v>18</v>
      </c>
      <c r="B16" s="171"/>
      <c r="C16" s="171"/>
      <c r="D16" s="171"/>
      <c r="E16" s="14">
        <v>225</v>
      </c>
      <c r="F16" s="82">
        <v>600105590</v>
      </c>
      <c r="G16" s="11">
        <v>611</v>
      </c>
      <c r="H16" s="20">
        <f aca="true" t="shared" si="2" ref="H16:N16">SUM(H17:H26)</f>
        <v>149</v>
      </c>
      <c r="I16" s="20">
        <f t="shared" si="2"/>
        <v>37.400000000000006</v>
      </c>
      <c r="J16" s="20">
        <f t="shared" si="2"/>
        <v>37.2</v>
      </c>
      <c r="K16" s="20">
        <f t="shared" si="2"/>
        <v>37.2</v>
      </c>
      <c r="L16" s="37">
        <f t="shared" si="2"/>
        <v>37.2</v>
      </c>
      <c r="M16" s="20">
        <f t="shared" si="2"/>
        <v>149</v>
      </c>
      <c r="N16" s="41">
        <f t="shared" si="2"/>
        <v>149</v>
      </c>
    </row>
    <row r="17" spans="1:14" ht="15">
      <c r="A17" s="182" t="s">
        <v>19</v>
      </c>
      <c r="B17" s="183"/>
      <c r="C17" s="183"/>
      <c r="D17" s="183"/>
      <c r="E17" s="3">
        <v>225</v>
      </c>
      <c r="F17" s="80"/>
      <c r="G17" s="17"/>
      <c r="H17" s="21">
        <f aca="true" t="shared" si="3" ref="H17:H24">I17+J17+K17+L17</f>
        <v>26.8</v>
      </c>
      <c r="I17" s="38">
        <v>6.7</v>
      </c>
      <c r="J17" s="31">
        <v>6.7</v>
      </c>
      <c r="K17" s="31">
        <v>6.7</v>
      </c>
      <c r="L17" s="143">
        <v>6.7</v>
      </c>
      <c r="M17" s="159">
        <v>26.8</v>
      </c>
      <c r="N17" s="160">
        <v>26.8</v>
      </c>
    </row>
    <row r="18" spans="1:14" ht="15">
      <c r="A18" s="175" t="s">
        <v>48</v>
      </c>
      <c r="B18" s="176"/>
      <c r="C18" s="176"/>
      <c r="D18" s="176"/>
      <c r="E18" s="5">
        <v>225</v>
      </c>
      <c r="F18" s="80"/>
      <c r="G18" s="16"/>
      <c r="H18" s="21">
        <f t="shared" si="3"/>
        <v>32.1</v>
      </c>
      <c r="I18" s="54">
        <v>8.1</v>
      </c>
      <c r="J18" s="45">
        <v>8</v>
      </c>
      <c r="K18" s="45">
        <v>8</v>
      </c>
      <c r="L18" s="24">
        <v>8</v>
      </c>
      <c r="M18" s="154">
        <v>32.1</v>
      </c>
      <c r="N18" s="153">
        <v>32.1</v>
      </c>
    </row>
    <row r="19" spans="1:14" ht="15">
      <c r="A19" s="175" t="s">
        <v>20</v>
      </c>
      <c r="B19" s="176"/>
      <c r="C19" s="176"/>
      <c r="D19" s="176"/>
      <c r="E19" s="5">
        <v>225</v>
      </c>
      <c r="F19" s="80"/>
      <c r="G19" s="15"/>
      <c r="H19" s="21">
        <f t="shared" si="3"/>
        <v>0</v>
      </c>
      <c r="I19" s="54">
        <v>0</v>
      </c>
      <c r="J19" s="45">
        <v>0</v>
      </c>
      <c r="K19" s="45">
        <v>0</v>
      </c>
      <c r="L19" s="24">
        <v>0</v>
      </c>
      <c r="M19" s="154">
        <v>0</v>
      </c>
      <c r="N19" s="153">
        <v>0</v>
      </c>
    </row>
    <row r="20" spans="1:14" ht="15">
      <c r="A20" s="175" t="s">
        <v>22</v>
      </c>
      <c r="B20" s="176"/>
      <c r="C20" s="176"/>
      <c r="D20" s="176"/>
      <c r="E20" s="5">
        <v>225</v>
      </c>
      <c r="F20" s="80"/>
      <c r="G20" s="15"/>
      <c r="H20" s="21">
        <f t="shared" si="3"/>
        <v>0</v>
      </c>
      <c r="I20" s="54">
        <v>0</v>
      </c>
      <c r="J20" s="45">
        <v>0</v>
      </c>
      <c r="K20" s="45">
        <v>0</v>
      </c>
      <c r="L20" s="24">
        <v>0</v>
      </c>
      <c r="M20" s="154">
        <v>0</v>
      </c>
      <c r="N20" s="153">
        <v>0</v>
      </c>
    </row>
    <row r="21" spans="1:14" ht="15">
      <c r="A21" s="177" t="s">
        <v>23</v>
      </c>
      <c r="B21" s="178"/>
      <c r="C21" s="178"/>
      <c r="D21" s="178"/>
      <c r="E21" s="3">
        <v>225</v>
      </c>
      <c r="F21" s="83"/>
      <c r="G21" s="16"/>
      <c r="H21" s="30">
        <f t="shared" si="3"/>
        <v>16.9</v>
      </c>
      <c r="I21" s="38">
        <v>4.3</v>
      </c>
      <c r="J21" s="31">
        <v>4.2</v>
      </c>
      <c r="K21" s="31">
        <v>4.2</v>
      </c>
      <c r="L21" s="143">
        <v>4.2</v>
      </c>
      <c r="M21" s="154">
        <v>16.9</v>
      </c>
      <c r="N21" s="153">
        <v>16.9</v>
      </c>
    </row>
    <row r="22" spans="1:14" ht="15">
      <c r="A22" s="175" t="s">
        <v>24</v>
      </c>
      <c r="B22" s="176"/>
      <c r="C22" s="176"/>
      <c r="D22" s="176"/>
      <c r="E22" s="5">
        <v>225</v>
      </c>
      <c r="F22" s="80"/>
      <c r="G22" s="15"/>
      <c r="H22" s="25">
        <f t="shared" si="3"/>
        <v>30</v>
      </c>
      <c r="I22" s="39">
        <v>7.5</v>
      </c>
      <c r="J22" s="26">
        <v>7.5</v>
      </c>
      <c r="K22" s="26">
        <v>7.5</v>
      </c>
      <c r="L22" s="144">
        <v>7.5</v>
      </c>
      <c r="M22" s="154">
        <v>30</v>
      </c>
      <c r="N22" s="153">
        <v>30</v>
      </c>
    </row>
    <row r="23" spans="1:14" ht="15">
      <c r="A23" s="72" t="s">
        <v>34</v>
      </c>
      <c r="B23" s="73"/>
      <c r="C23" s="73"/>
      <c r="D23" s="73"/>
      <c r="E23" s="4">
        <v>225</v>
      </c>
      <c r="F23" s="80"/>
      <c r="G23" s="46"/>
      <c r="H23" s="21">
        <f t="shared" si="3"/>
        <v>19.2</v>
      </c>
      <c r="I23" s="122">
        <v>4.8</v>
      </c>
      <c r="J23" s="43">
        <v>4.8</v>
      </c>
      <c r="K23" s="43">
        <v>4.8</v>
      </c>
      <c r="L23" s="23">
        <v>4.8</v>
      </c>
      <c r="M23" s="154">
        <v>19.2</v>
      </c>
      <c r="N23" s="153">
        <v>19.2</v>
      </c>
    </row>
    <row r="24" spans="1:14" ht="15">
      <c r="A24" s="184" t="s">
        <v>50</v>
      </c>
      <c r="B24" s="185"/>
      <c r="C24" s="185"/>
      <c r="D24" s="185"/>
      <c r="E24" s="119">
        <v>225</v>
      </c>
      <c r="F24" s="80"/>
      <c r="G24" s="120"/>
      <c r="H24" s="21">
        <f t="shared" si="3"/>
        <v>0</v>
      </c>
      <c r="I24" s="121">
        <v>0</v>
      </c>
      <c r="J24" s="31">
        <v>0</v>
      </c>
      <c r="K24" s="31">
        <v>0</v>
      </c>
      <c r="L24" s="143">
        <v>0</v>
      </c>
      <c r="M24" s="154">
        <v>0</v>
      </c>
      <c r="N24" s="153">
        <v>0</v>
      </c>
    </row>
    <row r="25" spans="1:14" ht="15">
      <c r="A25" s="184" t="s">
        <v>21</v>
      </c>
      <c r="B25" s="185"/>
      <c r="C25" s="185"/>
      <c r="D25" s="185"/>
      <c r="E25" s="50">
        <v>225</v>
      </c>
      <c r="F25" s="80"/>
      <c r="G25" s="117"/>
      <c r="H25" s="21">
        <f>I25+J25+K25+L25</f>
        <v>18</v>
      </c>
      <c r="I25" s="116">
        <v>4.5</v>
      </c>
      <c r="J25" s="55">
        <v>4.5</v>
      </c>
      <c r="K25" s="55">
        <v>4.5</v>
      </c>
      <c r="L25" s="145">
        <v>4.5</v>
      </c>
      <c r="M25" s="154">
        <v>18</v>
      </c>
      <c r="N25" s="153">
        <v>18</v>
      </c>
    </row>
    <row r="26" spans="1:14" ht="15.75" thickBot="1">
      <c r="A26" s="186" t="s">
        <v>39</v>
      </c>
      <c r="B26" s="187"/>
      <c r="C26" s="187"/>
      <c r="D26" s="187"/>
      <c r="E26" s="50">
        <v>225</v>
      </c>
      <c r="F26" s="80"/>
      <c r="G26" s="15"/>
      <c r="H26" s="21">
        <f>I26+J26+K26+L26</f>
        <v>6</v>
      </c>
      <c r="I26" s="89">
        <v>1.5</v>
      </c>
      <c r="J26" s="55">
        <v>1.5</v>
      </c>
      <c r="K26" s="55">
        <v>1.5</v>
      </c>
      <c r="L26" s="145">
        <v>1.5</v>
      </c>
      <c r="M26" s="161">
        <v>6</v>
      </c>
      <c r="N26" s="162">
        <v>6</v>
      </c>
    </row>
    <row r="27" spans="1:14" ht="15.75" thickBot="1">
      <c r="A27" s="173" t="s">
        <v>51</v>
      </c>
      <c r="B27" s="174"/>
      <c r="C27" s="174"/>
      <c r="D27" s="181"/>
      <c r="E27" s="14">
        <v>225</v>
      </c>
      <c r="F27" s="82">
        <v>601420050</v>
      </c>
      <c r="G27" s="11">
        <v>612</v>
      </c>
      <c r="H27" s="20">
        <f>I27+J27+K27+L27</f>
        <v>0</v>
      </c>
      <c r="I27" s="37">
        <v>0</v>
      </c>
      <c r="J27" s="40">
        <v>0</v>
      </c>
      <c r="K27" s="40">
        <v>0</v>
      </c>
      <c r="L27" s="22">
        <v>0</v>
      </c>
      <c r="M27" s="163">
        <v>0</v>
      </c>
      <c r="N27" s="164">
        <v>0</v>
      </c>
    </row>
    <row r="28" spans="1:14" ht="15.75" thickBot="1">
      <c r="A28" s="170" t="s">
        <v>25</v>
      </c>
      <c r="B28" s="171"/>
      <c r="C28" s="171"/>
      <c r="D28" s="171"/>
      <c r="E28" s="14">
        <v>226</v>
      </c>
      <c r="F28" s="82">
        <v>600105590</v>
      </c>
      <c r="G28" s="12">
        <v>611</v>
      </c>
      <c r="H28" s="20">
        <f aca="true" t="shared" si="4" ref="H28:N28">SUM(H29:H31)</f>
        <v>17.5</v>
      </c>
      <c r="I28" s="37">
        <f t="shared" si="4"/>
        <v>4.4</v>
      </c>
      <c r="J28" s="40">
        <f t="shared" si="4"/>
        <v>4.4</v>
      </c>
      <c r="K28" s="40">
        <f t="shared" si="4"/>
        <v>4.3</v>
      </c>
      <c r="L28" s="22">
        <f t="shared" si="4"/>
        <v>4.4</v>
      </c>
      <c r="M28" s="20">
        <f t="shared" si="4"/>
        <v>17.5</v>
      </c>
      <c r="N28" s="41">
        <f t="shared" si="4"/>
        <v>17.5</v>
      </c>
    </row>
    <row r="29" spans="1:14" ht="15">
      <c r="A29" s="182" t="s">
        <v>53</v>
      </c>
      <c r="B29" s="183"/>
      <c r="C29" s="183"/>
      <c r="D29" s="183"/>
      <c r="E29" s="4">
        <v>226</v>
      </c>
      <c r="F29" s="81"/>
      <c r="G29" s="17"/>
      <c r="H29" s="21">
        <f>I29+J29+K29+L29</f>
        <v>0</v>
      </c>
      <c r="I29" s="23">
        <v>0</v>
      </c>
      <c r="J29" s="43">
        <v>0</v>
      </c>
      <c r="K29" s="43">
        <v>0</v>
      </c>
      <c r="L29" s="23">
        <v>0</v>
      </c>
      <c r="M29" s="159">
        <v>0</v>
      </c>
      <c r="N29" s="160">
        <v>0</v>
      </c>
    </row>
    <row r="30" spans="1:14" ht="15">
      <c r="A30" s="175" t="s">
        <v>49</v>
      </c>
      <c r="B30" s="176"/>
      <c r="C30" s="176"/>
      <c r="D30" s="176"/>
      <c r="E30" s="5">
        <v>226</v>
      </c>
      <c r="F30" s="84"/>
      <c r="G30" s="15"/>
      <c r="H30" s="21">
        <f>I30+J30+K30+L30</f>
        <v>0</v>
      </c>
      <c r="I30" s="24">
        <v>0</v>
      </c>
      <c r="J30" s="45">
        <v>0</v>
      </c>
      <c r="K30" s="45">
        <v>0</v>
      </c>
      <c r="L30" s="24">
        <v>0</v>
      </c>
      <c r="M30" s="154">
        <v>0</v>
      </c>
      <c r="N30" s="153">
        <v>0</v>
      </c>
    </row>
    <row r="31" spans="1:14" ht="15.75" thickBot="1">
      <c r="A31" s="77" t="s">
        <v>37</v>
      </c>
      <c r="B31" s="78"/>
      <c r="C31" s="78"/>
      <c r="D31" s="78"/>
      <c r="E31" s="47">
        <v>226</v>
      </c>
      <c r="F31" s="85"/>
      <c r="G31" s="16"/>
      <c r="H31" s="30">
        <f>I31+J31+K31+L31</f>
        <v>17.5</v>
      </c>
      <c r="I31" s="27">
        <v>4.4</v>
      </c>
      <c r="J31" s="44">
        <v>4.4</v>
      </c>
      <c r="K31" s="44">
        <v>4.3</v>
      </c>
      <c r="L31" s="27">
        <v>4.4</v>
      </c>
      <c r="M31" s="161">
        <v>17.5</v>
      </c>
      <c r="N31" s="162">
        <v>17.5</v>
      </c>
    </row>
    <row r="32" spans="1:14" ht="15.75" thickBot="1">
      <c r="A32" s="173" t="s">
        <v>35</v>
      </c>
      <c r="B32" s="210"/>
      <c r="C32" s="210"/>
      <c r="D32" s="211"/>
      <c r="E32" s="14">
        <v>226</v>
      </c>
      <c r="F32" s="82">
        <v>600173080</v>
      </c>
      <c r="G32" s="11">
        <v>611</v>
      </c>
      <c r="H32" s="20">
        <f aca="true" t="shared" si="5" ref="H32:N32">SUM(H33:H34)</f>
        <v>140</v>
      </c>
      <c r="I32" s="37">
        <f t="shared" si="5"/>
        <v>35</v>
      </c>
      <c r="J32" s="40">
        <f t="shared" si="5"/>
        <v>35</v>
      </c>
      <c r="K32" s="40">
        <f t="shared" si="5"/>
        <v>35</v>
      </c>
      <c r="L32" s="22">
        <f t="shared" si="5"/>
        <v>35</v>
      </c>
      <c r="M32" s="20">
        <f t="shared" si="5"/>
        <v>140</v>
      </c>
      <c r="N32" s="41">
        <f t="shared" si="5"/>
        <v>140</v>
      </c>
    </row>
    <row r="33" spans="1:14" ht="15">
      <c r="A33" s="75" t="s">
        <v>38</v>
      </c>
      <c r="B33" s="76"/>
      <c r="C33" s="76"/>
      <c r="D33" s="76"/>
      <c r="E33" s="60">
        <v>226</v>
      </c>
      <c r="F33" s="86"/>
      <c r="G33" s="49"/>
      <c r="H33" s="61">
        <f aca="true" t="shared" si="6" ref="H33:H40">I33+J33+K33+L33</f>
        <v>140</v>
      </c>
      <c r="I33" s="68">
        <v>35</v>
      </c>
      <c r="J33" s="62">
        <v>35</v>
      </c>
      <c r="K33" s="62">
        <v>35</v>
      </c>
      <c r="L33" s="123">
        <v>35</v>
      </c>
      <c r="M33" s="159">
        <v>140</v>
      </c>
      <c r="N33" s="160">
        <v>140</v>
      </c>
    </row>
    <row r="34" spans="1:14" ht="15.75" thickBot="1">
      <c r="A34" s="77"/>
      <c r="B34" s="78"/>
      <c r="C34" s="78"/>
      <c r="D34" s="78"/>
      <c r="E34" s="51">
        <v>226</v>
      </c>
      <c r="F34" s="87"/>
      <c r="G34" s="57"/>
      <c r="H34" s="52">
        <f t="shared" si="6"/>
        <v>0</v>
      </c>
      <c r="I34" s="69"/>
      <c r="J34" s="53"/>
      <c r="K34" s="53"/>
      <c r="L34" s="146"/>
      <c r="M34" s="161">
        <v>0</v>
      </c>
      <c r="N34" s="162">
        <v>0</v>
      </c>
    </row>
    <row r="35" spans="1:14" s="114" customFormat="1" ht="15.75" thickBot="1">
      <c r="A35" s="170" t="s">
        <v>46</v>
      </c>
      <c r="B35" s="171"/>
      <c r="C35" s="171"/>
      <c r="D35" s="171"/>
      <c r="E35" s="14">
        <v>290</v>
      </c>
      <c r="F35" s="82">
        <v>600105590</v>
      </c>
      <c r="G35" s="12">
        <v>611</v>
      </c>
      <c r="H35" s="20">
        <f t="shared" si="6"/>
        <v>0</v>
      </c>
      <c r="I35" s="37">
        <v>0</v>
      </c>
      <c r="J35" s="40">
        <v>0</v>
      </c>
      <c r="K35" s="40">
        <v>0</v>
      </c>
      <c r="L35" s="22">
        <v>0</v>
      </c>
      <c r="M35" s="155">
        <v>0</v>
      </c>
      <c r="N35" s="156">
        <v>0</v>
      </c>
    </row>
    <row r="36" spans="1:14" s="114" customFormat="1" ht="15.75" thickBot="1">
      <c r="A36" s="170" t="s">
        <v>47</v>
      </c>
      <c r="B36" s="171"/>
      <c r="C36" s="171"/>
      <c r="D36" s="171"/>
      <c r="E36" s="14">
        <v>290</v>
      </c>
      <c r="F36" s="82">
        <v>600105590</v>
      </c>
      <c r="G36" s="12">
        <v>611</v>
      </c>
      <c r="H36" s="20">
        <f t="shared" si="6"/>
        <v>0</v>
      </c>
      <c r="I36" s="37">
        <v>0</v>
      </c>
      <c r="J36" s="40">
        <v>0</v>
      </c>
      <c r="K36" s="40">
        <v>0</v>
      </c>
      <c r="L36" s="22">
        <v>0</v>
      </c>
      <c r="M36" s="157">
        <v>0</v>
      </c>
      <c r="N36" s="158">
        <v>0</v>
      </c>
    </row>
    <row r="37" spans="1:14" ht="15.75" thickBot="1">
      <c r="A37" s="170" t="s">
        <v>26</v>
      </c>
      <c r="B37" s="171"/>
      <c r="C37" s="171"/>
      <c r="D37" s="171"/>
      <c r="E37" s="6">
        <v>310</v>
      </c>
      <c r="F37" s="82">
        <v>600173080</v>
      </c>
      <c r="G37" s="11">
        <v>611</v>
      </c>
      <c r="H37" s="71">
        <f t="shared" si="6"/>
        <v>395.70000000000005</v>
      </c>
      <c r="I37" s="28">
        <v>99</v>
      </c>
      <c r="J37" s="29">
        <v>98.9</v>
      </c>
      <c r="K37" s="29">
        <v>98.9</v>
      </c>
      <c r="L37" s="28">
        <v>98.9</v>
      </c>
      <c r="M37" s="155">
        <v>395.7</v>
      </c>
      <c r="N37" s="156">
        <v>395.7</v>
      </c>
    </row>
    <row r="38" spans="1:14" ht="15.75" thickBot="1">
      <c r="A38" s="170" t="s">
        <v>27</v>
      </c>
      <c r="B38" s="171"/>
      <c r="C38" s="171"/>
      <c r="D38" s="172"/>
      <c r="E38" s="118">
        <v>340</v>
      </c>
      <c r="F38" s="93">
        <v>600173080</v>
      </c>
      <c r="G38" s="94">
        <v>611</v>
      </c>
      <c r="H38" s="115">
        <f t="shared" si="6"/>
        <v>55.10000000000001</v>
      </c>
      <c r="I38" s="90">
        <v>13.8</v>
      </c>
      <c r="J38" s="92">
        <v>13.8</v>
      </c>
      <c r="K38" s="91">
        <v>13.8</v>
      </c>
      <c r="L38" s="147">
        <v>13.7</v>
      </c>
      <c r="M38" s="157">
        <v>55.1</v>
      </c>
      <c r="N38" s="158">
        <v>55.1</v>
      </c>
    </row>
    <row r="39" spans="1:14" ht="15.75" thickBot="1">
      <c r="A39" s="202" t="s">
        <v>27</v>
      </c>
      <c r="B39" s="203"/>
      <c r="C39" s="203"/>
      <c r="D39" s="203"/>
      <c r="E39" s="14">
        <v>340</v>
      </c>
      <c r="F39" s="82">
        <v>602873170</v>
      </c>
      <c r="G39" s="11">
        <v>612</v>
      </c>
      <c r="H39" s="132">
        <f t="shared" si="6"/>
        <v>64.5</v>
      </c>
      <c r="I39" s="134">
        <v>16.2</v>
      </c>
      <c r="J39" s="131">
        <v>16.1</v>
      </c>
      <c r="K39" s="131">
        <v>16.1</v>
      </c>
      <c r="L39" s="134">
        <v>16.1</v>
      </c>
      <c r="M39" s="155">
        <v>64.5</v>
      </c>
      <c r="N39" s="156">
        <v>64.5</v>
      </c>
    </row>
    <row r="40" spans="1:14" ht="15.75" thickBot="1">
      <c r="A40" s="173" t="s">
        <v>41</v>
      </c>
      <c r="B40" s="174"/>
      <c r="C40" s="174"/>
      <c r="D40" s="174"/>
      <c r="E40" s="14">
        <v>340</v>
      </c>
      <c r="F40" s="82">
        <v>600105590</v>
      </c>
      <c r="G40" s="12">
        <v>611</v>
      </c>
      <c r="H40" s="20">
        <f t="shared" si="6"/>
        <v>0</v>
      </c>
      <c r="I40" s="42">
        <v>0</v>
      </c>
      <c r="J40" s="40">
        <v>0</v>
      </c>
      <c r="K40" s="40">
        <v>0</v>
      </c>
      <c r="L40" s="22">
        <v>0</v>
      </c>
      <c r="M40" s="157">
        <v>0</v>
      </c>
      <c r="N40" s="158">
        <v>0</v>
      </c>
    </row>
    <row r="41" spans="1:14" ht="15.75" thickBot="1">
      <c r="A41" s="173" t="s">
        <v>28</v>
      </c>
      <c r="B41" s="174"/>
      <c r="C41" s="174"/>
      <c r="D41" s="174"/>
      <c r="E41" s="14"/>
      <c r="F41" s="82"/>
      <c r="G41" s="12"/>
      <c r="H41" s="132">
        <f aca="true" t="shared" si="7" ref="H41:N41">H4+H6+H7+H9+H10+H11+H16+H28+H32+H35+H37+H38+H39+H40+H5+H8+H36+H27</f>
        <v>14852.400000000001</v>
      </c>
      <c r="I41" s="132">
        <f t="shared" si="7"/>
        <v>3725.5000000000005</v>
      </c>
      <c r="J41" s="132">
        <f t="shared" si="7"/>
        <v>4900.5</v>
      </c>
      <c r="K41" s="132">
        <f t="shared" si="7"/>
        <v>2478.6</v>
      </c>
      <c r="L41" s="148">
        <f t="shared" si="7"/>
        <v>3747.8</v>
      </c>
      <c r="M41" s="132">
        <f t="shared" si="7"/>
        <v>14852.400000000001</v>
      </c>
      <c r="N41" s="135">
        <f t="shared" si="7"/>
        <v>14852.400000000001</v>
      </c>
    </row>
    <row r="42" spans="1:14" ht="15">
      <c r="A42" s="204" t="s">
        <v>29</v>
      </c>
      <c r="B42" s="205"/>
      <c r="C42" s="205"/>
      <c r="D42" s="205"/>
      <c r="E42" s="205"/>
      <c r="F42" s="124">
        <v>600173080</v>
      </c>
      <c r="G42" s="36">
        <v>611</v>
      </c>
      <c r="H42" s="136">
        <f aca="true" t="shared" si="8" ref="H42:N42">H4+H7+H10+H32+H37+H38</f>
        <v>10896.200000000003</v>
      </c>
      <c r="I42" s="136">
        <f t="shared" si="8"/>
        <v>2621.4000000000005</v>
      </c>
      <c r="J42" s="136">
        <f t="shared" si="8"/>
        <v>3751.8</v>
      </c>
      <c r="K42" s="136">
        <f t="shared" si="8"/>
        <v>1901.8</v>
      </c>
      <c r="L42" s="136">
        <f t="shared" si="8"/>
        <v>2621.2000000000003</v>
      </c>
      <c r="M42" s="136">
        <f t="shared" si="8"/>
        <v>10896.2</v>
      </c>
      <c r="N42" s="136">
        <f t="shared" si="8"/>
        <v>10896.2</v>
      </c>
    </row>
    <row r="43" spans="1:14" ht="15">
      <c r="A43" s="208" t="s">
        <v>29</v>
      </c>
      <c r="B43" s="209"/>
      <c r="C43" s="209"/>
      <c r="D43" s="209"/>
      <c r="E43" s="209"/>
      <c r="F43" s="129">
        <v>6002873170</v>
      </c>
      <c r="G43" s="130">
        <v>612</v>
      </c>
      <c r="H43" s="133">
        <f>H39</f>
        <v>64.5</v>
      </c>
      <c r="I43" s="133">
        <f aca="true" t="shared" si="9" ref="I43:N43">I39</f>
        <v>16.2</v>
      </c>
      <c r="J43" s="133">
        <f t="shared" si="9"/>
        <v>16.1</v>
      </c>
      <c r="K43" s="133">
        <f t="shared" si="9"/>
        <v>16.1</v>
      </c>
      <c r="L43" s="133">
        <f t="shared" si="9"/>
        <v>16.1</v>
      </c>
      <c r="M43" s="133">
        <f t="shared" si="9"/>
        <v>64.5</v>
      </c>
      <c r="N43" s="133">
        <f t="shared" si="9"/>
        <v>64.5</v>
      </c>
    </row>
    <row r="44" spans="1:14" ht="15">
      <c r="A44" s="206" t="s">
        <v>30</v>
      </c>
      <c r="B44" s="207"/>
      <c r="C44" s="207"/>
      <c r="D44" s="207"/>
      <c r="E44" s="207"/>
      <c r="F44" s="127">
        <v>600105590</v>
      </c>
      <c r="G44" s="128">
        <v>611</v>
      </c>
      <c r="H44" s="137">
        <f aca="true" t="shared" si="10" ref="H44:N44">H5+H8+H11+H16+H28+H35+H36+H40</f>
        <v>3891.7</v>
      </c>
      <c r="I44" s="137">
        <f t="shared" si="10"/>
        <v>1087.9</v>
      </c>
      <c r="J44" s="137">
        <f t="shared" si="10"/>
        <v>1132.6000000000001</v>
      </c>
      <c r="K44" s="137">
        <f t="shared" si="10"/>
        <v>560.6999999999999</v>
      </c>
      <c r="L44" s="137">
        <f t="shared" si="10"/>
        <v>1110.5000000000002</v>
      </c>
      <c r="M44" s="137">
        <f t="shared" si="10"/>
        <v>3891.7</v>
      </c>
      <c r="N44" s="137">
        <f t="shared" si="10"/>
        <v>3891.7</v>
      </c>
    </row>
    <row r="45" spans="1:14" ht="15.75" thickBot="1">
      <c r="A45" s="192" t="s">
        <v>30</v>
      </c>
      <c r="B45" s="193"/>
      <c r="C45" s="193"/>
      <c r="D45" s="193"/>
      <c r="E45" s="193"/>
      <c r="F45" s="126">
        <v>601420050</v>
      </c>
      <c r="G45" s="125">
        <v>612</v>
      </c>
      <c r="H45" s="138">
        <f aca="true" t="shared" si="11" ref="H45:N45">H27</f>
        <v>0</v>
      </c>
      <c r="I45" s="138">
        <f t="shared" si="11"/>
        <v>0</v>
      </c>
      <c r="J45" s="138">
        <f t="shared" si="11"/>
        <v>0</v>
      </c>
      <c r="K45" s="138">
        <f t="shared" si="11"/>
        <v>0</v>
      </c>
      <c r="L45" s="150">
        <f t="shared" si="11"/>
        <v>0</v>
      </c>
      <c r="M45" s="150">
        <f t="shared" si="11"/>
        <v>0</v>
      </c>
      <c r="N45" s="138">
        <f t="shared" si="11"/>
        <v>0</v>
      </c>
    </row>
    <row r="46" spans="1:14" ht="15.75" thickBot="1">
      <c r="A46" s="194" t="s">
        <v>31</v>
      </c>
      <c r="B46" s="195"/>
      <c r="C46" s="195"/>
      <c r="D46" s="195"/>
      <c r="E46" s="195"/>
      <c r="F46" s="95"/>
      <c r="G46" s="96"/>
      <c r="H46" s="139">
        <f>H45+H42+H44+H43</f>
        <v>14852.400000000001</v>
      </c>
      <c r="I46" s="139">
        <f>I45+I42+I44+I43</f>
        <v>3725.5000000000005</v>
      </c>
      <c r="J46" s="139">
        <f>J45+J42+J44+J43</f>
        <v>4900.500000000001</v>
      </c>
      <c r="K46" s="139">
        <f>K45+K42+K44+K43</f>
        <v>2478.6</v>
      </c>
      <c r="L46" s="151">
        <f>L45+L42+L44+L43</f>
        <v>3747.8000000000006</v>
      </c>
      <c r="M46" s="139">
        <f>M42+M44+M45+M43</f>
        <v>14852.400000000001</v>
      </c>
      <c r="N46" s="165">
        <f>N42+N44+N45+N43</f>
        <v>14852.400000000001</v>
      </c>
    </row>
    <row r="47" spans="1:14" ht="15">
      <c r="A47" s="196" t="s">
        <v>32</v>
      </c>
      <c r="B47" s="197"/>
      <c r="C47" s="197"/>
      <c r="D47" s="197"/>
      <c r="E47" s="198"/>
      <c r="F47" s="63"/>
      <c r="G47" s="64">
        <v>611</v>
      </c>
      <c r="H47" s="136">
        <f aca="true" t="shared" si="12" ref="H47:N47">H4+H6+H7+H9+H10+H11+H16+H28+H32+H35+H37+H38+H40+H5+H8+H36</f>
        <v>14787.900000000001</v>
      </c>
      <c r="I47" s="136">
        <f t="shared" si="12"/>
        <v>3709.3000000000006</v>
      </c>
      <c r="J47" s="136">
        <f t="shared" si="12"/>
        <v>4884.4</v>
      </c>
      <c r="K47" s="136">
        <f t="shared" si="12"/>
        <v>2462.5</v>
      </c>
      <c r="L47" s="149">
        <f t="shared" si="12"/>
        <v>3731.7000000000003</v>
      </c>
      <c r="M47" s="149">
        <f t="shared" si="12"/>
        <v>14787.900000000001</v>
      </c>
      <c r="N47" s="136">
        <f t="shared" si="12"/>
        <v>14787.900000000001</v>
      </c>
    </row>
    <row r="48" spans="1:14" ht="15.75" thickBot="1">
      <c r="A48" s="199" t="s">
        <v>36</v>
      </c>
      <c r="B48" s="200"/>
      <c r="C48" s="200"/>
      <c r="D48" s="200"/>
      <c r="E48" s="201"/>
      <c r="F48" s="65"/>
      <c r="G48" s="66">
        <v>612</v>
      </c>
      <c r="H48" s="140">
        <f aca="true" t="shared" si="13" ref="H48:N48">H39+H27</f>
        <v>64.5</v>
      </c>
      <c r="I48" s="140">
        <f t="shared" si="13"/>
        <v>16.2</v>
      </c>
      <c r="J48" s="140">
        <f t="shared" si="13"/>
        <v>16.1</v>
      </c>
      <c r="K48" s="140">
        <f t="shared" si="13"/>
        <v>16.1</v>
      </c>
      <c r="L48" s="152">
        <f t="shared" si="13"/>
        <v>16.1</v>
      </c>
      <c r="M48" s="152">
        <f t="shared" si="13"/>
        <v>64.5</v>
      </c>
      <c r="N48" s="140">
        <f t="shared" si="13"/>
        <v>64.5</v>
      </c>
    </row>
    <row r="50" spans="8:9" ht="15">
      <c r="H50" s="48">
        <f>I41+J41+K41+L41</f>
        <v>14852.400000000001</v>
      </c>
      <c r="I50" s="48"/>
    </row>
    <row r="51" ht="15">
      <c r="H51" s="48"/>
    </row>
  </sheetData>
  <sheetProtection/>
  <mergeCells count="44">
    <mergeCell ref="A2:D2"/>
    <mergeCell ref="A12:D12"/>
    <mergeCell ref="A7:D7"/>
    <mergeCell ref="A5:D5"/>
    <mergeCell ref="A4:D4"/>
    <mergeCell ref="A35:D35"/>
    <mergeCell ref="A36:D36"/>
    <mergeCell ref="A6:D6"/>
    <mergeCell ref="A9:D9"/>
    <mergeCell ref="A24:D24"/>
    <mergeCell ref="A10:D10"/>
    <mergeCell ref="A14:D14"/>
    <mergeCell ref="A18:D18"/>
    <mergeCell ref="A22:D22"/>
    <mergeCell ref="A8:D8"/>
    <mergeCell ref="A45:E45"/>
    <mergeCell ref="A46:E46"/>
    <mergeCell ref="A47:E47"/>
    <mergeCell ref="A48:E48"/>
    <mergeCell ref="A39:D39"/>
    <mergeCell ref="A41:D41"/>
    <mergeCell ref="A42:E42"/>
    <mergeCell ref="A44:E44"/>
    <mergeCell ref="A43:E43"/>
    <mergeCell ref="A26:D26"/>
    <mergeCell ref="A28:D28"/>
    <mergeCell ref="A37:D37"/>
    <mergeCell ref="A17:D17"/>
    <mergeCell ref="A11:D11"/>
    <mergeCell ref="A13:D13"/>
    <mergeCell ref="A16:D16"/>
    <mergeCell ref="A15:D15"/>
    <mergeCell ref="A19:D19"/>
    <mergeCell ref="A32:D32"/>
    <mergeCell ref="M2:N2"/>
    <mergeCell ref="A38:D38"/>
    <mergeCell ref="A40:D40"/>
    <mergeCell ref="A20:D20"/>
    <mergeCell ref="A21:D21"/>
    <mergeCell ref="H2:L2"/>
    <mergeCell ref="A27:D27"/>
    <mergeCell ref="A30:D30"/>
    <mergeCell ref="A29:D29"/>
    <mergeCell ref="A25:D25"/>
  </mergeCell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2021-11-09T08:24:21Z</cp:lastPrinted>
  <dcterms:created xsi:type="dcterms:W3CDTF">2002-01-01T06:53:24Z</dcterms:created>
  <dcterms:modified xsi:type="dcterms:W3CDTF">2022-01-25T07:01:03Z</dcterms:modified>
  <cp:category/>
  <cp:version/>
  <cp:contentType/>
  <cp:contentStatus/>
</cp:coreProperties>
</file>